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troduction &amp; Setup" sheetId="1" state="visible" r:id="rId1"/>
    <sheet xmlns:r="http://schemas.openxmlformats.org/officeDocument/2006/relationships" name="Maturity Scorecard" sheetId="2" state="visible" r:id="rId2"/>
    <sheet xmlns:r="http://schemas.openxmlformats.org/officeDocument/2006/relationships" name="Workforce ROI Modeler" sheetId="3" state="visible" r:id="rId3"/>
    <sheet xmlns:r="http://schemas.openxmlformats.org/officeDocument/2006/relationships" name="Role-Based Upskilling Planner" sheetId="4" state="visible" r:id="rId4"/>
    <sheet xmlns:r="http://schemas.openxmlformats.org/officeDocument/2006/relationships" name="Change Readiness Puls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&quot;%&quot;"/>
    <numFmt numFmtId="165" formatCode="$#,##0"/>
    <numFmt numFmtId="166" formatCode="0.0%"/>
    <numFmt numFmtId="167" formatCode="0.0"/>
    <numFmt numFmtId="168" formatCode="0.00&quot;x&quot;"/>
  </numFmts>
  <fonts count="27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0"/>
    </font>
    <font>
      <name val="Calibri"/>
      <b val="1"/>
      <color rgb="004F46E5"/>
      <sz val="10"/>
    </font>
    <font>
      <name val="Calibri"/>
      <color rgb="00334155"/>
      <sz val="10"/>
    </font>
    <font>
      <name val="Calibri"/>
      <color rgb="004F46E5"/>
      <sz val="10"/>
    </font>
    <font>
      <name val="Calibri"/>
      <color rgb="004F46E5"/>
      <sz val="10"/>
      <u val="single"/>
    </font>
    <font>
      <name val="Calibri"/>
      <b val="1"/>
      <color rgb="00FFFFFF"/>
      <sz val="11"/>
    </font>
    <font>
      <name val="Calibri"/>
      <b val="1"/>
      <color rgb="001E1B4B"/>
      <sz val="11"/>
    </font>
    <font>
      <name val="Calibri"/>
      <color rgb="00334155"/>
      <sz val="9.5"/>
    </font>
    <font>
      <name val="Calibri"/>
      <b val="1"/>
      <color rgb="00FFFFFF"/>
      <sz val="15"/>
    </font>
    <font>
      <name val="Calibri"/>
      <color rgb="00000000"/>
      <sz val="10"/>
    </font>
    <font>
      <name val="Calibri"/>
      <b val="1"/>
      <color rgb="00334155"/>
      <sz val="10"/>
    </font>
    <font>
      <name val="Calibri"/>
      <b val="1"/>
      <color rgb="004F46E5"/>
      <sz val="13"/>
    </font>
    <font>
      <name val="Calibri"/>
      <b val="1"/>
      <color rgb="00FFFFFF"/>
      <sz val="14"/>
    </font>
    <font>
      <name val="Calibri"/>
      <i val="1"/>
      <color rgb="0064748B"/>
      <sz val="9"/>
    </font>
    <font>
      <name val="Calibri"/>
      <b val="1"/>
      <color rgb="00334155"/>
      <sz val="9.5"/>
    </font>
    <font>
      <name val="Calibri"/>
      <b val="1"/>
      <color rgb="004F46E5"/>
      <sz val="11"/>
    </font>
    <font>
      <name val="Calibri"/>
      <b val="1"/>
      <color rgb="00E11D48"/>
      <sz val="11"/>
    </font>
    <font>
      <name val="Calibri"/>
      <b val="1"/>
      <color rgb="00059669"/>
      <sz val="11"/>
    </font>
    <font>
      <name val="Calibri"/>
      <b val="1"/>
      <color rgb="00334155"/>
      <sz val="11"/>
    </font>
    <font>
      <name val="Calibri"/>
      <b val="1"/>
      <color rgb="00FFFFFF"/>
      <sz val="9.5"/>
    </font>
    <font>
      <name val="Calibri"/>
      <color rgb="00000000"/>
      <sz val="9.5"/>
    </font>
    <font>
      <name val="Calibri"/>
      <b val="1"/>
      <color rgb="00FFFFFF"/>
      <sz val="13"/>
    </font>
    <font>
      <name val="Calibri"/>
      <b val="1"/>
      <color rgb="00D97706"/>
      <sz val="9.5"/>
    </font>
    <font>
      <name val="Calibri"/>
      <b val="1"/>
      <color rgb="00E11D48"/>
      <sz val="9.5"/>
    </font>
    <font>
      <name val="Calibri"/>
      <b val="1"/>
      <color rgb="00059669"/>
      <sz val="9.5"/>
    </font>
  </fonts>
  <fills count="12">
    <fill>
      <patternFill/>
    </fill>
    <fill>
      <patternFill patternType="gray125"/>
    </fill>
    <fill>
      <patternFill patternType="solid">
        <fgColor rgb="001E1B4B"/>
      </patternFill>
    </fill>
    <fill>
      <patternFill patternType="solid">
        <fgColor rgb="004F46E5"/>
      </patternFill>
    </fill>
    <fill>
      <patternFill patternType="solid">
        <fgColor rgb="00EEF2FF"/>
      </patternFill>
    </fill>
    <fill>
      <patternFill patternType="solid">
        <fgColor rgb="00334155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F0F4FF"/>
      </patternFill>
    </fill>
    <fill>
      <patternFill patternType="solid">
        <fgColor rgb="00FFF5F5"/>
      </patternFill>
    </fill>
    <fill>
      <patternFill patternType="solid">
        <fgColor rgb="00FFFBEB"/>
      </patternFill>
    </fill>
    <fill>
      <patternFill patternType="solid">
        <fgColor rgb="00F0FDF4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double">
        <color rgb="001E1B4B"/>
      </bottom>
    </border>
  </borders>
  <cellStyleXfs count="1">
    <xf numFmtId="0" fontId="0" fillId="0" borderId="0"/>
  </cellStyleXfs>
  <cellXfs count="6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indent="1"/>
    </xf>
    <xf numFmtId="0" fontId="4" fillId="0" borderId="1" applyAlignment="1" pivotButton="0" quotePrefix="0" xfId="0">
      <alignment horizontal="left" vertical="center" wrapText="1" indent="1"/>
    </xf>
    <xf numFmtId="0" fontId="6" fillId="0" borderId="1" applyAlignment="1" pivotButton="0" quotePrefix="0" xfId="0">
      <alignment horizontal="left" vertical="center" indent="1"/>
    </xf>
    <xf numFmtId="0" fontId="7" fillId="5" borderId="0" applyAlignment="1" pivotButton="0" quotePrefix="0" xfId="0">
      <alignment horizontal="left" vertical="center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horizontal="left" vertical="top" wrapText="1"/>
    </xf>
    <xf numFmtId="0" fontId="10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inden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/>
    </xf>
    <xf numFmtId="0" fontId="12" fillId="6" borderId="1" applyAlignment="1" pivotButton="0" quotePrefix="0" xfId="0">
      <alignment horizontal="left" vertical="center" indent="1"/>
    </xf>
    <xf numFmtId="0" fontId="11" fillId="6" borderId="1" applyAlignment="1" pivotButton="0" quotePrefix="0" xfId="0">
      <alignment horizontal="center" vertical="center"/>
    </xf>
    <xf numFmtId="9" fontId="11" fillId="6" borderId="1" applyAlignment="1" pivotButton="0" quotePrefix="0" xfId="0">
      <alignment horizontal="center" vertical="center"/>
    </xf>
    <xf numFmtId="2" fontId="11" fillId="6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left" vertical="center" indent="1"/>
    </xf>
    <xf numFmtId="0" fontId="11" fillId="7" borderId="1" applyAlignment="1" pivotButton="0" quotePrefix="0" xfId="0">
      <alignment horizontal="center" vertical="center"/>
    </xf>
    <xf numFmtId="9" fontId="11" fillId="7" borderId="1" applyAlignment="1" pivotButton="0" quotePrefix="0" xfId="0">
      <alignment horizontal="center" vertical="center"/>
    </xf>
    <xf numFmtId="2" fontId="11" fillId="7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right" vertical="center" indent="1"/>
    </xf>
    <xf numFmtId="9" fontId="7" fillId="2" borderId="1" applyAlignment="1" pivotButton="0" quotePrefix="0" xfId="0">
      <alignment horizontal="center" vertical="center"/>
    </xf>
    <xf numFmtId="2" fontId="13" fillId="4" borderId="2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 vertical="center"/>
    </xf>
    <xf numFmtId="0" fontId="14" fillId="2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indent="1"/>
    </xf>
    <xf numFmtId="3" fontId="12" fillId="6" borderId="1" applyAlignment="1" pivotButton="0" quotePrefix="0" xfId="0">
      <alignment horizontal="center" vertical="center"/>
    </xf>
    <xf numFmtId="0" fontId="15" fillId="0" borderId="1" applyAlignment="1" pivotButton="0" quotePrefix="0" xfId="0">
      <alignment horizontal="left" vertical="center" indent="1"/>
    </xf>
    <xf numFmtId="0" fontId="0" fillId="0" borderId="1" pivotButton="0" quotePrefix="0" xfId="0"/>
    <xf numFmtId="164" fontId="12" fillId="6" borderId="1" applyAlignment="1" pivotButton="0" quotePrefix="0" xfId="0">
      <alignment horizontal="center" vertical="center"/>
    </xf>
    <xf numFmtId="165" fontId="12" fillId="6" borderId="1" applyAlignment="1" pivotButton="0" quotePrefix="0" xfId="0">
      <alignment horizontal="center" vertical="center"/>
    </xf>
    <xf numFmtId="0" fontId="16" fillId="0" borderId="1" applyAlignment="1" pivotButton="0" quotePrefix="0" xfId="0">
      <alignment horizontal="left" vertical="center" indent="1"/>
    </xf>
    <xf numFmtId="3" fontId="17" fillId="4" borderId="1" applyAlignment="1" pivotButton="0" quotePrefix="0" xfId="0">
      <alignment horizontal="center" vertical="center"/>
    </xf>
    <xf numFmtId="165" fontId="18" fillId="4" borderId="1" applyAlignment="1" pivotButton="0" quotePrefix="0" xfId="0">
      <alignment horizontal="center" vertical="center"/>
    </xf>
    <xf numFmtId="165" fontId="19" fillId="4" borderId="1" applyAlignment="1" pivotButton="0" quotePrefix="0" xfId="0">
      <alignment horizontal="center" vertical="center"/>
    </xf>
    <xf numFmtId="166" fontId="17" fillId="4" borderId="1" applyAlignment="1" pivotButton="0" quotePrefix="0" xfId="0">
      <alignment horizontal="center" vertical="center"/>
    </xf>
    <xf numFmtId="167" fontId="20" fillId="4" borderId="1" applyAlignment="1" pivotButton="0" quotePrefix="0" xfId="0">
      <alignment horizontal="center" vertical="center"/>
    </xf>
    <xf numFmtId="0" fontId="21" fillId="5" borderId="1" applyAlignment="1" pivotButton="0" quotePrefix="0" xfId="0">
      <alignment horizontal="center" vertical="center"/>
    </xf>
    <xf numFmtId="0" fontId="22" fillId="8" borderId="1" applyAlignment="1" pivotButton="0" quotePrefix="0" xfId="0">
      <alignment horizontal="center" vertical="center"/>
    </xf>
    <xf numFmtId="168" fontId="22" fillId="8" borderId="1" applyAlignment="1" pivotButton="0" quotePrefix="0" xfId="0">
      <alignment horizontal="center" vertical="center"/>
    </xf>
    <xf numFmtId="165" fontId="22" fillId="8" borderId="1" applyAlignment="1" pivotButton="0" quotePrefix="0" xfId="0">
      <alignment horizontal="center" vertical="center"/>
    </xf>
    <xf numFmtId="0" fontId="22" fillId="7" borderId="1" applyAlignment="1" pivotButton="0" quotePrefix="0" xfId="0">
      <alignment horizontal="center" vertical="center"/>
    </xf>
    <xf numFmtId="168" fontId="22" fillId="7" borderId="1" applyAlignment="1" pivotButton="0" quotePrefix="0" xfId="0">
      <alignment horizontal="center" vertical="center"/>
    </xf>
    <xf numFmtId="165" fontId="22" fillId="7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left" vertical="center" indent="1"/>
    </xf>
    <xf numFmtId="0" fontId="22" fillId="7" borderId="1" applyAlignment="1" pivotButton="0" quotePrefix="0" xfId="0">
      <alignment horizontal="center" vertical="center" wrapText="1"/>
    </xf>
    <xf numFmtId="0" fontId="16" fillId="6" borderId="1" applyAlignment="1" pivotButton="0" quotePrefix="0" xfId="0">
      <alignment horizontal="left" vertical="center" indent="1"/>
    </xf>
    <xf numFmtId="0" fontId="22" fillId="6" borderId="1" applyAlignment="1" pivotButton="0" quotePrefix="0" xfId="0">
      <alignment horizontal="center" vertical="center" wrapText="1"/>
    </xf>
    <xf numFmtId="0" fontId="21" fillId="2" borderId="1" applyAlignment="1" pivotButton="0" quotePrefix="0" xfId="0">
      <alignment horizontal="right" vertical="center" indent="1"/>
    </xf>
    <xf numFmtId="0" fontId="19" fillId="4" borderId="2" applyAlignment="1" pivotButton="0" quotePrefix="0" xfId="0">
      <alignment horizontal="center" vertical="center"/>
    </xf>
    <xf numFmtId="0" fontId="21" fillId="5" borderId="1" applyAlignment="1" pivotButton="0" quotePrefix="0" xfId="0">
      <alignment horizontal="right" vertical="center"/>
    </xf>
    <xf numFmtId="167" fontId="17" fillId="4" borderId="2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 indent="1"/>
    </xf>
    <xf numFmtId="0" fontId="24" fillId="7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left" vertical="center" indent="1"/>
    </xf>
    <xf numFmtId="0" fontId="25" fillId="9" borderId="1" applyAlignment="1" pivotButton="0" quotePrefix="0" xfId="0">
      <alignment horizontal="center" vertical="center"/>
    </xf>
    <xf numFmtId="0" fontId="22" fillId="9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left" vertical="center" indent="1"/>
    </xf>
    <xf numFmtId="0" fontId="24" fillId="10" borderId="1" applyAlignment="1" pivotButton="0" quotePrefix="0" xfId="0">
      <alignment horizontal="center" vertical="center"/>
    </xf>
    <xf numFmtId="0" fontId="22" fillId="10" borderId="1" applyAlignment="1" pivotButton="0" quotePrefix="0" xfId="0">
      <alignment horizontal="center" vertical="center"/>
    </xf>
    <xf numFmtId="0" fontId="26" fillId="7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left" vertical="center" indent="1"/>
    </xf>
    <xf numFmtId="0" fontId="26" fillId="11" borderId="1" applyAlignment="1" pivotButton="0" quotePrefix="0" xfId="0">
      <alignment horizontal="center" vertical="center"/>
    </xf>
    <xf numFmtId="0" fontId="22" fillId="11" borderId="1" applyAlignment="1" pivotButton="0" quotePrefix="0" xfId="0">
      <alignment horizontal="center" vertical="center"/>
    </xf>
    <xf numFmtId="0" fontId="25" fillId="7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Assessment Radar: Current vs. Target Maturity</a:t>
            </a:r>
          </a:p>
        </rich>
      </tx>
    </title>
    <plotArea>
      <radarChart>
        <radarStyle val="filled"/>
        <ser>
          <idx val="0"/>
          <order val="0"/>
          <tx>
            <strRef>
              <f>'Maturity Scorecard'!B3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'Maturity Scorecard'!$A$4:$A$8</f>
            </numRef>
          </cat>
          <val>
            <numRef>
              <f>'Maturity Scorecard'!$B$4:$B$8</f>
            </numRef>
          </val>
        </ser>
        <ser>
          <idx val="1"/>
          <order val="1"/>
          <tx>
            <strRef>
              <f>'Maturity Scorecard'!C3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'Maturity Scorecard'!$A$4:$A$8</f>
            </numRef>
          </cat>
          <val>
            <numRef>
              <f>'Maturity Scorecard'!$C$4:$C$8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3-Year Projections: Cumulative Savings vs Annual Value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'Workforce ROI Modeler'!C35</f>
            </strRef>
          </tx>
          <spPr>
            <a:ln xmlns:a="http://schemas.openxmlformats.org/drawingml/2006/main">
              <a:prstDash val="solid"/>
            </a:ln>
          </spPr>
          <cat>
            <numRef>
              <f>'Workforce ROI Modeler'!$A$36:$A$38</f>
            </numRef>
          </cat>
          <val>
            <numRef>
              <f>'Workforce ROI Modeler'!$C$36:$C$38</f>
            </numRef>
          </val>
        </ser>
        <ser>
          <idx val="1"/>
          <order val="1"/>
          <tx>
            <strRef>
              <f>'Workforce ROI Modeler'!D35</f>
            </strRef>
          </tx>
          <spPr>
            <a:ln xmlns:a="http://schemas.openxmlformats.org/drawingml/2006/main">
              <a:prstDash val="solid"/>
            </a:ln>
          </spPr>
          <cat>
            <numRef>
              <f>'Workforce ROI Modeler'!$A$36:$A$38</f>
            </numRef>
          </cat>
          <val>
            <numRef>
              <f>'Workforce ROI Modeler'!$D$36:$D$38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Fiscal 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Savings Value (USD)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21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46" customWidth="1" min="3" max="3"/>
    <col width="16" customWidth="1" min="4" max="4"/>
    <col width="16" customWidth="1" min="5" max="5"/>
    <col width="16" customWidth="1" min="6" max="6"/>
    <col width="3" customWidth="1" min="7" max="7"/>
  </cols>
  <sheetData>
    <row r="2" ht="24" customHeight="1">
      <c r="B2" s="1" t="inlineStr">
        <is>
          <t>Enterprise AI Adoption Maturity Scorecard
Workforce ROI Modeler &amp; Change Playbook</t>
        </is>
      </c>
    </row>
    <row r="3" ht="24" customHeight="1"/>
    <row r="4" ht="20" customHeight="1">
      <c r="B4" s="2" t="inlineStr">
        <is>
          <t>VATSAL SHAH   |   AI ARCHITECTURE PRACTICE   |   2026 EDITION</t>
        </is>
      </c>
    </row>
    <row r="6" ht="22" customHeight="1">
      <c r="B6" s="3" t="inlineStr">
        <is>
          <t>WORKBOOK PURPOSE</t>
        </is>
      </c>
      <c r="C6" s="4" t="inlineStr">
        <is>
          <t>To baseline organizational AI adoption maturity, identify critical human-capital gaps, plan department-specific upskilling tracks, and calculate Year 1-3 workforce ROI projections.</t>
        </is>
      </c>
    </row>
    <row r="7" ht="22" customHeight="1">
      <c r="B7" s="3" t="inlineStr">
        <is>
          <t>TARGET AUDIENCE</t>
        </is>
      </c>
      <c r="C7" s="4" t="inlineStr">
        <is>
          <t>Chief HR Officers (CHRO), Chief Digital Officers (CDO), Digital Transformation Directors, and Leadership Teams.</t>
        </is>
      </c>
    </row>
    <row r="8" ht="22" customHeight="1">
      <c r="B8" s="3" t="inlineStr">
        <is>
          <t>VERSION &amp; RELEASE</t>
        </is>
      </c>
      <c r="C8" s="4" t="inlineStr">
        <is>
          <t>v1.2.2.5 (June 2026 Release)</t>
        </is>
      </c>
    </row>
    <row r="9" ht="22" customHeight="1">
      <c r="B9" s="3" t="inlineStr">
        <is>
          <t>AUTHOR &amp; PRACTICE</t>
        </is>
      </c>
      <c r="C9" s="4" t="inlineStr">
        <is>
          <t>Vatsal Shah (AI Architecture Practice)</t>
        </is>
      </c>
    </row>
    <row r="10" ht="22" customHeight="1">
      <c r="B10" s="3" t="inlineStr">
        <is>
          <t>WEBSITE / CONTACT</t>
        </is>
      </c>
      <c r="C10" s="5" t="inlineStr">
        <is>
          <t>shahvatsal.com / vatsal@shahvatsal.com</t>
        </is>
      </c>
    </row>
    <row r="12" ht="22" customHeight="1">
      <c r="B12" s="6" t="inlineStr">
        <is>
          <t>HOW TO USE THIS SCORING WORKBOOK</t>
        </is>
      </c>
    </row>
    <row r="14" ht="18" customHeight="1">
      <c r="B14" s="7" t="inlineStr">
        <is>
          <t>▶  1. Maturity Scorecard</t>
        </is>
      </c>
    </row>
    <row r="15" ht="16" customHeight="1">
      <c r="B15" s="8" t="inlineStr">
        <is>
          <t>Navigate to Sheet 2. Review the 5 critical dimensions of adoption. Enter current capability scores (1-5) and target levels to generate your organizational maturity profile. View the automated Radar Chart to pinpoint gaps.</t>
        </is>
      </c>
    </row>
    <row r="16" ht="16" customHeight="1"/>
    <row r="18" ht="18" customHeight="1">
      <c r="B18" s="7" t="inlineStr">
        <is>
          <t>▶  2. Workforce ROI Modeler</t>
        </is>
      </c>
    </row>
    <row r="19" ht="16" customHeight="1">
      <c r="B19" s="8" t="inlineStr">
        <is>
          <t>Navigate to Sheet 3. Pre-populate headcount, average salary, and license seat assumptions in Section A/B/C. The workbook calculates Year 1 Net Savings, ROI %, and models Year 1-3 projections on the automated Bar Chart.</t>
        </is>
      </c>
    </row>
    <row r="20" ht="16" customHeight="1"/>
    <row r="22" ht="18" customHeight="1">
      <c r="B22" s="7" t="inlineStr">
        <is>
          <t>▶  3. Role-Based Upskilling Planner</t>
        </is>
      </c>
    </row>
    <row r="23" ht="16" customHeight="1">
      <c r="B23" s="8" t="inlineStr">
        <is>
          <t>Navigate to Sheet 4. Customize team sizes, upskilling tracks, hours, and target credentials for each core business department to build your master execution plan.</t>
        </is>
      </c>
    </row>
    <row r="24" ht="16" customHeight="1"/>
    <row r="26" ht="18" customHeight="1">
      <c r="B26" s="7" t="inlineStr">
        <is>
          <t>▶  4. Change Readiness Pulse</t>
        </is>
      </c>
    </row>
    <row r="27" ht="16" customHeight="1">
      <c r="B27" s="8" t="inlineStr">
        <is>
          <t>Navigate to Sheet 5. Track executive vision, cultural alignment, process mappings, and governance charters to score indicators of stakeholder readiness.</t>
        </is>
      </c>
    </row>
    <row r="28" ht="16" customHeight="1"/>
  </sheetData>
  <mergeCells count="11">
    <mergeCell ref="B4:F4"/>
    <mergeCell ref="B12:F12"/>
    <mergeCell ref="B23:F24"/>
    <mergeCell ref="B2:F3"/>
    <mergeCell ref="B19:F20"/>
    <mergeCell ref="B15:F16"/>
    <mergeCell ref="B22:F22"/>
    <mergeCell ref="B14:F14"/>
    <mergeCell ref="B26:F26"/>
    <mergeCell ref="B18:F18"/>
    <mergeCell ref="B27:F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G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22" customWidth="1" min="7" max="7"/>
  </cols>
  <sheetData>
    <row r="1" ht="16" customHeight="1"/>
    <row r="2" ht="36" customHeight="1">
      <c r="A2" s="9" t="inlineStr">
        <is>
          <t>Enterprise AI Adoption Maturity Scorecard — 2026 Assessment</t>
        </is>
      </c>
    </row>
    <row r="3" ht="24" customHeight="1">
      <c r="A3" s="10" t="inlineStr">
        <is>
          <t>DIMENSION</t>
        </is>
      </c>
      <c r="B3" s="11" t="inlineStr">
        <is>
          <t>CURRENT SCORE (1-5)</t>
        </is>
      </c>
      <c r="C3" s="11" t="inlineStr">
        <is>
          <t>TARGET SCORE</t>
        </is>
      </c>
      <c r="D3" s="12" t="inlineStr">
        <is>
          <t>GAP</t>
        </is>
      </c>
      <c r="E3" s="12" t="inlineStr">
        <is>
          <t>WEIGHT</t>
        </is>
      </c>
      <c r="F3" s="11" t="inlineStr">
        <is>
          <t>WEIGHTED SCORE</t>
        </is>
      </c>
      <c r="G3" s="12" t="inlineStr">
        <is>
          <t>PRIORITY BAND</t>
        </is>
      </c>
    </row>
    <row r="4" ht="22" customHeight="1">
      <c r="A4" s="13" t="inlineStr">
        <is>
          <t>Strategy &amp; Executive Sponsorship</t>
        </is>
      </c>
      <c r="B4" s="14" t="n">
        <v>2</v>
      </c>
      <c r="C4" s="14" t="n">
        <v>4</v>
      </c>
      <c r="D4" s="14">
        <f>C4-B4</f>
        <v/>
      </c>
      <c r="E4" s="15" t="n">
        <v>0.2</v>
      </c>
      <c r="F4" s="16">
        <f>B4*E4</f>
        <v/>
      </c>
      <c r="G4" s="14">
        <f>IF(D4&gt;=2,"Critical Gap",IF(D4=1,"Improvement Needed","On Track"))</f>
        <v/>
      </c>
    </row>
    <row r="5" ht="22" customHeight="1">
      <c r="A5" s="17" t="inlineStr">
        <is>
          <t>Workforce AI Literacy &amp; Training</t>
        </is>
      </c>
      <c r="B5" s="18" t="n">
        <v>2</v>
      </c>
      <c r="C5" s="18" t="n">
        <v>5</v>
      </c>
      <c r="D5" s="18">
        <f>C5-B5</f>
        <v/>
      </c>
      <c r="E5" s="19" t="n">
        <v>0.25</v>
      </c>
      <c r="F5" s="20">
        <f>B5*E5</f>
        <v/>
      </c>
      <c r="G5" s="18">
        <f>IF(D5&gt;=2,"Critical Gap",IF(D5=1,"Improvement Needed","On Track"))</f>
        <v/>
      </c>
    </row>
    <row r="6" ht="22" customHeight="1">
      <c r="A6" s="13" t="inlineStr">
        <is>
          <t>Tooling Adoption &amp; Copilot Rollout</t>
        </is>
      </c>
      <c r="B6" s="14" t="n">
        <v>3</v>
      </c>
      <c r="C6" s="14" t="n">
        <v>5</v>
      </c>
      <c r="D6" s="14">
        <f>C6-B6</f>
        <v/>
      </c>
      <c r="E6" s="15" t="n">
        <v>0.2</v>
      </c>
      <c r="F6" s="16">
        <f>B6*E6</f>
        <v/>
      </c>
      <c r="G6" s="14">
        <f>IF(D6&gt;=2,"Critical Gap",IF(D6=1,"Improvement Needed","On Track"))</f>
        <v/>
      </c>
    </row>
    <row r="7" ht="22" customHeight="1">
      <c r="A7" s="17" t="inlineStr">
        <is>
          <t>Governance, Risk &amp; AI Ethics</t>
        </is>
      </c>
      <c r="B7" s="18" t="n">
        <v>2</v>
      </c>
      <c r="C7" s="18" t="n">
        <v>4</v>
      </c>
      <c r="D7" s="18">
        <f>C7-B7</f>
        <v/>
      </c>
      <c r="E7" s="19" t="n">
        <v>0.2</v>
      </c>
      <c r="F7" s="20">
        <f>B7*E7</f>
        <v/>
      </c>
      <c r="G7" s="18">
        <f>IF(D7&gt;=2,"Critical Gap",IF(D7=1,"Improvement Needed","On Track"))</f>
        <v/>
      </c>
    </row>
    <row r="8" ht="22" customHeight="1">
      <c r="A8" s="13" t="inlineStr">
        <is>
          <t>Value Realization &amp; Telemetry</t>
        </is>
      </c>
      <c r="B8" s="14" t="n">
        <v>1</v>
      </c>
      <c r="C8" s="14" t="n">
        <v>4</v>
      </c>
      <c r="D8" s="14">
        <f>C8-B8</f>
        <v/>
      </c>
      <c r="E8" s="15" t="n">
        <v>0.15</v>
      </c>
      <c r="F8" s="16">
        <f>B8*E8</f>
        <v/>
      </c>
      <c r="G8" s="14">
        <f>IF(D8&gt;=2,"Critical Gap",IF(D8=1,"Improvement Needed","On Track"))</f>
        <v/>
      </c>
    </row>
    <row r="9" ht="24" customHeight="1">
      <c r="A9" s="21" t="inlineStr">
        <is>
          <t>OVERALL WEIGHTED MATURITY SCORE</t>
        </is>
      </c>
      <c r="E9" s="22">
        <f>SUM(E4:E8)</f>
        <v/>
      </c>
      <c r="F9" s="23">
        <f>SUM(F4:F8)</f>
        <v/>
      </c>
      <c r="G9" s="24">
        <f>IF(F9&lt;1.5,"Ad-Hoc",IF(F9&lt;2.5,"Exploring",IF(F9&lt;3.5,"Scaling",IF(F9&lt;4.5,"Optimizing","Leading"))))</f>
        <v/>
      </c>
    </row>
  </sheetData>
  <mergeCells count="2">
    <mergeCell ref="A2:G2"/>
    <mergeCell ref="A9:D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0" customWidth="1" min="2" max="2"/>
    <col width="28" customWidth="1" min="3" max="3"/>
    <col width="22" customWidth="1" min="4" max="4"/>
  </cols>
  <sheetData>
    <row r="1" ht="34" customHeight="1">
      <c r="A1" s="25" t="inlineStr">
        <is>
          <t>Workforce AI Program ROI Modeler — Human Capital Investment</t>
        </is>
      </c>
    </row>
    <row r="2" ht="20" customHeight="1">
      <c r="A2" s="10" t="inlineStr">
        <is>
          <t>▶  SECTION A: WORKFORCE PARAMETERS</t>
        </is>
      </c>
    </row>
    <row r="3" ht="19" customHeight="1">
      <c r="A3" s="26" t="inlineStr">
        <is>
          <t>Total Workforce (Headcount)</t>
        </is>
      </c>
      <c r="B3" s="27" t="n">
        <v>5000</v>
      </c>
      <c r="C3" s="28" t="inlineStr">
        <is>
          <t>All employees incl. contractors</t>
        </is>
      </c>
      <c r="D3" s="29" t="n"/>
    </row>
    <row r="4" ht="19" customHeight="1">
      <c r="A4" s="26" t="inlineStr">
        <is>
          <t>AI Copilot Target Adoption Rate (%)</t>
        </is>
      </c>
      <c r="B4" s="30" t="n">
        <v>60</v>
      </c>
      <c r="C4" s="28" t="inlineStr">
        <is>
          <t>% of workforce receiving licenses</t>
        </is>
      </c>
      <c r="D4" s="29" t="n"/>
    </row>
    <row r="5" ht="19" customHeight="1">
      <c r="A5" s="26" t="inlineStr">
        <is>
          <t>Average Annual Salary per Employee (USD)</t>
        </is>
      </c>
      <c r="B5" s="31" t="n">
        <v>85000</v>
      </c>
      <c r="C5" s="28" t="inlineStr">
        <is>
          <t>Blended across all departments</t>
        </is>
      </c>
      <c r="D5" s="29" t="n"/>
    </row>
    <row r="6" ht="19" customHeight="1">
      <c r="A6" s="26" t="inlineStr">
        <is>
          <t>Avg. Billable Hours per Employee / Year</t>
        </is>
      </c>
      <c r="B6" s="27" t="n">
        <v>1920</v>
      </c>
      <c r="C6" s="28" t="inlineStr">
        <is>
          <t>Standard 48-week year, 40hr/wk</t>
        </is>
      </c>
      <c r="D6" s="29" t="n"/>
    </row>
    <row r="7" ht="19" customHeight="1">
      <c r="A7" s="26" t="inlineStr">
        <is>
          <t>AI Upskilling Hours Required per Employee</t>
        </is>
      </c>
      <c r="B7" s="27" t="n">
        <v>24</v>
      </c>
      <c r="C7" s="28" t="inlineStr">
        <is>
          <t>Avg across beginner → intermediate</t>
        </is>
      </c>
      <c r="D7" s="29" t="n"/>
    </row>
    <row r="9" ht="20" customHeight="1">
      <c r="A9" s="10" t="inlineStr">
        <is>
          <t>▶  SECTION B: PROGRAM INVESTMENT</t>
        </is>
      </c>
    </row>
    <row r="10" ht="19" customHeight="1">
      <c r="A10" s="26" t="inlineStr">
        <is>
          <t>Annual AI License Fee per Seat (USD)</t>
        </is>
      </c>
      <c r="B10" s="31" t="n">
        <v>360</v>
      </c>
      <c r="C10" s="28" t="inlineStr">
        <is>
          <t>e.g. GitHub Copilot / ChatGPT Ent.</t>
        </is>
      </c>
      <c r="D10" s="29" t="n"/>
    </row>
    <row r="11" ht="19" customHeight="1">
      <c r="A11" s="26" t="inlineStr">
        <is>
          <t>Annual L&amp;D Budget per Employee (USD)</t>
        </is>
      </c>
      <c r="B11" s="31" t="n">
        <v>350</v>
      </c>
      <c r="C11" s="28" t="inlineStr">
        <is>
          <t>Training, certification, materials</t>
        </is>
      </c>
      <c r="D11" s="29" t="n"/>
    </row>
    <row r="12" ht="19" customHeight="1">
      <c r="A12" s="26" t="inlineStr">
        <is>
          <t>Facilitated Workshop Cost (Total USD)</t>
        </is>
      </c>
      <c r="B12" s="31" t="n">
        <v>25000</v>
      </c>
      <c r="C12" s="28" t="inlineStr">
        <is>
          <t>Internal facilitators + vendor cost</t>
        </is>
      </c>
      <c r="D12" s="29" t="n"/>
    </row>
    <row r="13" ht="19" customHeight="1">
      <c r="A13" s="26" t="inlineStr">
        <is>
          <t>Change Mgmt / Internal Comms Program Cost</t>
        </is>
      </c>
      <c r="B13" s="31" t="n">
        <v>12000</v>
      </c>
      <c r="C13" s="28" t="inlineStr">
        <is>
          <t>Includes newsletters, ambassador prog</t>
        </is>
      </c>
      <c r="D13" s="29" t="n"/>
    </row>
    <row r="15" ht="20" customHeight="1">
      <c r="A15" s="10" t="inlineStr">
        <is>
          <t>▶  SECTION C: PRODUCTIVITY ASSUMPTIONS</t>
        </is>
      </c>
    </row>
    <row r="16" ht="19" customHeight="1">
      <c r="A16" s="26" t="inlineStr">
        <is>
          <t>Estimated AI Productivity Gain (%)</t>
        </is>
      </c>
      <c r="B16" s="30" t="n">
        <v>18</v>
      </c>
      <c r="C16" s="28" t="inlineStr">
        <is>
          <t>Typical range: 15-30% for developers</t>
        </is>
      </c>
      <c r="D16" s="29" t="n"/>
    </row>
    <row r="17" ht="19" customHeight="1">
      <c r="A17" s="26" t="inlineStr">
        <is>
          <t>Training Productivity Uplift (% boost on gain)</t>
        </is>
      </c>
      <c r="B17" s="30" t="n">
        <v>8</v>
      </c>
      <c r="C17" s="28" t="inlineStr">
        <is>
          <t>Added gain from structured upskilling</t>
        </is>
      </c>
      <c r="D17" s="29" t="n"/>
    </row>
    <row r="18" ht="19" customHeight="1">
      <c r="A18" s="26" t="inlineStr">
        <is>
          <t>Months to Full Adoption (Ramp Time)</t>
        </is>
      </c>
      <c r="B18" s="27" t="n">
        <v>4</v>
      </c>
      <c r="C18" s="28" t="inlineStr">
        <is>
          <t>Typical ramp: 3-6 months</t>
        </is>
      </c>
      <c r="D18" s="29" t="n"/>
    </row>
    <row r="19" ht="19" customHeight="1">
      <c r="A19" s="26" t="inlineStr">
        <is>
          <t>Expected Employee Churn Reduction (%)</t>
        </is>
      </c>
      <c r="B19" s="30" t="n">
        <v>5</v>
      </c>
      <c r="C19" s="28" t="inlineStr">
        <is>
          <t>AI-enabled roles show lower attrition</t>
        </is>
      </c>
      <c r="D19" s="29" t="n"/>
    </row>
    <row r="20" ht="19" customHeight="1">
      <c r="A20" s="26" t="inlineStr">
        <is>
          <t>Average Replacement Cost per Employee (USD)</t>
        </is>
      </c>
      <c r="B20" s="31" t="n">
        <v>45000</v>
      </c>
      <c r="C20" s="28" t="inlineStr">
        <is>
          <t>Recruitment + onboarding + ramp</t>
        </is>
      </c>
      <c r="D20" s="29" t="n"/>
    </row>
    <row r="22" ht="20" customHeight="1">
      <c r="A22" s="10" t="inlineStr">
        <is>
          <t>▶  SECTION D: CALCULATED OUTPUTS (Year 1)</t>
        </is>
      </c>
    </row>
    <row r="23" ht="22" customHeight="1">
      <c r="A23" s="32" t="inlineStr">
        <is>
          <t>Target Active AI Users</t>
        </is>
      </c>
      <c r="B23" s="33">
        <f>B3*B4/100</f>
        <v/>
      </c>
      <c r="C23" s="29" t="n"/>
      <c r="D23" s="29" t="n"/>
    </row>
    <row r="24" ht="22" customHeight="1">
      <c r="A24" s="32" t="inlineStr">
        <is>
          <t>Total Annual License Investment</t>
        </is>
      </c>
      <c r="B24" s="34">
        <f>B23*B10</f>
        <v/>
      </c>
      <c r="C24" s="29" t="n"/>
      <c r="D24" s="29" t="n"/>
    </row>
    <row r="25" ht="22" customHeight="1">
      <c r="A25" s="32" t="inlineStr">
        <is>
          <t>Total L&amp;D Investment</t>
        </is>
      </c>
      <c r="B25" s="34">
        <f>B23*B11+B12+B13</f>
        <v/>
      </c>
      <c r="C25" s="29" t="n"/>
      <c r="D25" s="29" t="n"/>
    </row>
    <row r="26" ht="22" customHeight="1">
      <c r="A26" s="32" t="inlineStr">
        <is>
          <t>TOTAL PROGRAM INVESTMENT (Year 1)</t>
        </is>
      </c>
      <c r="B26" s="34">
        <f>B24+B25</f>
        <v/>
      </c>
      <c r="C26" s="29" t="n"/>
      <c r="D26" s="29" t="n"/>
    </row>
    <row r="27" ht="22" customHeight="1">
      <c r="A27" s="32" t="inlineStr">
        <is>
          <t>Gross Productivity Value (AI Gain)</t>
        </is>
      </c>
      <c r="B27" s="35">
        <f>B3*B5*(B16/100)</f>
        <v/>
      </c>
      <c r="C27" s="29" t="n"/>
      <c r="D27" s="29" t="n"/>
    </row>
    <row r="28" ht="22" customHeight="1">
      <c r="A28" s="32" t="inlineStr">
        <is>
          <t>Additional Value from Upskilling</t>
        </is>
      </c>
      <c r="B28" s="35">
        <f>B27*(B17/100)</f>
        <v/>
      </c>
      <c r="C28" s="29" t="n"/>
      <c r="D28" s="29" t="n"/>
    </row>
    <row r="29" ht="22" customHeight="1">
      <c r="A29" s="32" t="inlineStr">
        <is>
          <t>Retention Savings (Reduced Churn)</t>
        </is>
      </c>
      <c r="B29" s="35">
        <f>B3*(B19/100)*B20</f>
        <v/>
      </c>
      <c r="C29" s="29" t="n"/>
      <c r="D29" s="29" t="n"/>
    </row>
    <row r="30" ht="22" customHeight="1">
      <c r="A30" s="32" t="inlineStr">
        <is>
          <t>NET ANNUAL STRATEGIC VALUE</t>
        </is>
      </c>
      <c r="B30" s="35">
        <f>B27+B28+B29-B26</f>
        <v/>
      </c>
      <c r="C30" s="29" t="n"/>
      <c r="D30" s="29" t="n"/>
    </row>
    <row r="31" ht="22" customHeight="1">
      <c r="A31" s="32" t="inlineStr">
        <is>
          <t>PROGRAM ROI (%)</t>
        </is>
      </c>
      <c r="B31" s="36">
        <f>(B27+B28+B29-B26)/B26</f>
        <v/>
      </c>
      <c r="C31" s="29" t="n"/>
      <c r="D31" s="29" t="n"/>
    </row>
    <row r="32" ht="22" customHeight="1">
      <c r="A32" s="32" t="inlineStr">
        <is>
          <t>Payback Period (Months)</t>
        </is>
      </c>
      <c r="B32" s="37">
        <f>B26/(B27+B28+B29)*12</f>
        <v/>
      </c>
      <c r="C32" s="29" t="n"/>
      <c r="D32" s="29" t="n"/>
    </row>
    <row r="34" ht="20" customHeight="1">
      <c r="A34" s="10" t="inlineStr">
        <is>
          <t>▶  SECTION E: 3-YEAR PROJECTION SUMMARY</t>
        </is>
      </c>
    </row>
    <row r="35" ht="20" customHeight="1">
      <c r="A35" s="38" t="inlineStr">
        <is>
          <t>Year</t>
        </is>
      </c>
      <c r="B35" s="38" t="inlineStr">
        <is>
          <t>Growth Multiplier</t>
        </is>
      </c>
      <c r="C35" s="38" t="inlineStr">
        <is>
          <t>Net Value Projection</t>
        </is>
      </c>
      <c r="D35" s="38" t="inlineStr">
        <is>
          <t>Cumulative Net Value</t>
        </is>
      </c>
    </row>
    <row r="36" ht="19" customHeight="1">
      <c r="A36" s="39" t="inlineStr">
        <is>
          <t>Year 1</t>
        </is>
      </c>
      <c r="B36" s="40" t="n">
        <v>1</v>
      </c>
      <c r="C36" s="41">
        <f>B30*B36</f>
        <v/>
      </c>
      <c r="D36" s="41">
        <f>SUM(C36:C36)</f>
        <v/>
      </c>
    </row>
    <row r="37" ht="19" customHeight="1">
      <c r="A37" s="42" t="inlineStr">
        <is>
          <t>Year 2</t>
        </is>
      </c>
      <c r="B37" s="43" t="n">
        <v>1.15</v>
      </c>
      <c r="C37" s="44">
        <f>B30*B37</f>
        <v/>
      </c>
      <c r="D37" s="44">
        <f>SUM(C36:C37)</f>
        <v/>
      </c>
    </row>
    <row r="38" ht="19" customHeight="1">
      <c r="A38" s="39" t="inlineStr">
        <is>
          <t>Year 3</t>
        </is>
      </c>
      <c r="B38" s="40" t="n">
        <v>1.28</v>
      </c>
      <c r="C38" s="41">
        <f>B30*B38</f>
        <v/>
      </c>
      <c r="D38" s="41">
        <f>SUM(C36:C38)</f>
        <v/>
      </c>
    </row>
  </sheetData>
  <mergeCells count="6">
    <mergeCell ref="A1:D1"/>
    <mergeCell ref="A9:D9"/>
    <mergeCell ref="A22:D22"/>
    <mergeCell ref="A34:D34"/>
    <mergeCell ref="A15:D15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8" customWidth="1" min="3" max="3"/>
    <col width="18" customWidth="1" min="4" max="4"/>
    <col width="30" customWidth="1" min="5" max="5"/>
    <col width="16" customWidth="1" min="6" max="6"/>
    <col width="32" customWidth="1" min="7" max="7"/>
  </cols>
  <sheetData>
    <row r="1" ht="30" customHeight="1">
      <c r="A1" s="45" t="inlineStr">
        <is>
          <t>Role-Based AI Upskilling Planner — Department Track Matrix</t>
        </is>
      </c>
    </row>
    <row r="2" ht="22" customHeight="1">
      <c r="A2" s="11" t="n"/>
      <c r="B2" s="11" t="n"/>
      <c r="C2" s="11" t="n"/>
      <c r="D2" s="11" t="n"/>
      <c r="E2" s="11" t="n"/>
      <c r="F2" s="11" t="n"/>
      <c r="G2" s="11" t="n"/>
    </row>
    <row r="3" ht="20" customHeight="1">
      <c r="A3" s="46" t="inlineStr">
        <is>
          <t>Software Engineering</t>
        </is>
      </c>
      <c r="B3" s="47" t="n">
        <v>120</v>
      </c>
      <c r="C3" s="47" t="inlineStr">
        <is>
          <t>Intermediate</t>
        </is>
      </c>
      <c r="D3" s="47" t="inlineStr">
        <is>
          <t>Advanced</t>
        </is>
      </c>
      <c r="E3" s="47" t="inlineStr">
        <is>
          <t>GitHub Copilot + Prompt Engineering</t>
        </is>
      </c>
      <c r="F3" s="47" t="n">
        <v>32</v>
      </c>
      <c r="G3" s="47" t="inlineStr">
        <is>
          <t>GitHub Copilot Certified Specialist</t>
        </is>
      </c>
    </row>
    <row r="4" ht="20" customHeight="1">
      <c r="A4" s="48" t="inlineStr">
        <is>
          <t>Product Management</t>
        </is>
      </c>
      <c r="B4" s="49" t="n">
        <v>28</v>
      </c>
      <c r="C4" s="49" t="inlineStr">
        <is>
          <t>Beginner</t>
        </is>
      </c>
      <c r="D4" s="49" t="inlineStr">
        <is>
          <t>Intermediate</t>
        </is>
      </c>
      <c r="E4" s="49" t="inlineStr">
        <is>
          <t>AI-Assisted PRD Writing &amp; Roadmapping</t>
        </is>
      </c>
      <c r="F4" s="49" t="n">
        <v>20</v>
      </c>
      <c r="G4" s="49" t="inlineStr">
        <is>
          <t>Prompt Design Certificate</t>
        </is>
      </c>
    </row>
    <row r="5" ht="20" customHeight="1">
      <c r="A5" s="46" t="inlineStr">
        <is>
          <t>Business Operations / PMO</t>
        </is>
      </c>
      <c r="B5" s="47" t="n">
        <v>45</v>
      </c>
      <c r="C5" s="47" t="inlineStr">
        <is>
          <t>None</t>
        </is>
      </c>
      <c r="D5" s="47" t="inlineStr">
        <is>
          <t>Beginner</t>
        </is>
      </c>
      <c r="E5" s="47" t="inlineStr">
        <is>
          <t>AI Literacy Foundations + Use-Case ID</t>
        </is>
      </c>
      <c r="F5" s="47" t="n">
        <v>12</v>
      </c>
      <c r="G5" s="47" t="inlineStr">
        <is>
          <t>Corporate AI Fluency Assessment</t>
        </is>
      </c>
    </row>
    <row r="6" ht="20" customHeight="1">
      <c r="A6" s="48" t="inlineStr">
        <is>
          <t>Legal &amp; Compliance</t>
        </is>
      </c>
      <c r="B6" s="49" t="n">
        <v>18</v>
      </c>
      <c r="C6" s="49" t="inlineStr">
        <is>
          <t>None</t>
        </is>
      </c>
      <c r="D6" s="49" t="inlineStr">
        <is>
          <t>Beginner</t>
        </is>
      </c>
      <c r="E6" s="49" t="inlineStr">
        <is>
          <t>AI Risk, Data Privacy &amp; Governance</t>
        </is>
      </c>
      <c r="F6" s="49" t="n">
        <v>16</v>
      </c>
      <c r="G6" s="49" t="inlineStr">
        <is>
          <t>Internal GDPR-AI Module Certificate</t>
        </is>
      </c>
    </row>
    <row r="7" ht="20" customHeight="1">
      <c r="A7" s="46" t="inlineStr">
        <is>
          <t>HR &amp; People Ops</t>
        </is>
      </c>
      <c r="B7" s="47" t="n">
        <v>22</v>
      </c>
      <c r="C7" s="47" t="inlineStr">
        <is>
          <t>None</t>
        </is>
      </c>
      <c r="D7" s="47" t="inlineStr">
        <is>
          <t>Intermediate</t>
        </is>
      </c>
      <c r="E7" s="47" t="inlineStr">
        <is>
          <t>AI-Powered Recruiting &amp; L&amp;D Tools</t>
        </is>
      </c>
      <c r="F7" s="47" t="n">
        <v>18</v>
      </c>
      <c r="G7" s="47" t="inlineStr">
        <is>
          <t>AI-HR Certified Professional</t>
        </is>
      </c>
    </row>
    <row r="8" ht="20" customHeight="1">
      <c r="A8" s="48" t="inlineStr">
        <is>
          <t>Marketing &amp; Content</t>
        </is>
      </c>
      <c r="B8" s="49" t="n">
        <v>30</v>
      </c>
      <c r="C8" s="49" t="inlineStr">
        <is>
          <t>Beginner</t>
        </is>
      </c>
      <c r="D8" s="49" t="inlineStr">
        <is>
          <t>Intermediate</t>
        </is>
      </c>
      <c r="E8" s="49" t="inlineStr">
        <is>
          <t>GenAI Content Strategy + Brand Safety</t>
        </is>
      </c>
      <c r="F8" s="49" t="n">
        <v>20</v>
      </c>
      <c r="G8" s="49" t="inlineStr">
        <is>
          <t>Google AI Essentials Badge</t>
        </is>
      </c>
    </row>
    <row r="9" ht="20" customHeight="1">
      <c r="A9" s="46" t="inlineStr">
        <is>
          <t>Finance &amp; FP&amp;A</t>
        </is>
      </c>
      <c r="B9" s="47" t="n">
        <v>25</v>
      </c>
      <c r="C9" s="47" t="inlineStr">
        <is>
          <t>None</t>
        </is>
      </c>
      <c r="D9" s="47" t="inlineStr">
        <is>
          <t>Beginner</t>
        </is>
      </c>
      <c r="E9" s="47" t="inlineStr">
        <is>
          <t>AI Analytics &amp; Forecasting Tools</t>
        </is>
      </c>
      <c r="F9" s="47" t="n">
        <v>14</v>
      </c>
      <c r="G9" s="47" t="inlineStr">
        <is>
          <t>AI for Finance Certificate</t>
        </is>
      </c>
    </row>
    <row r="10" ht="20" customHeight="1">
      <c r="A10" s="48" t="inlineStr">
        <is>
          <t>Customer Success</t>
        </is>
      </c>
      <c r="B10" s="49" t="n">
        <v>40</v>
      </c>
      <c r="C10" s="49" t="inlineStr">
        <is>
          <t>Beginner</t>
        </is>
      </c>
      <c r="D10" s="49" t="inlineStr">
        <is>
          <t>Intermediate</t>
        </is>
      </c>
      <c r="E10" s="49" t="inlineStr">
        <is>
          <t>AI Support Tools + Copilot Integration</t>
        </is>
      </c>
      <c r="F10" s="49" t="n">
        <v>16</v>
      </c>
      <c r="G10" s="49" t="inlineStr">
        <is>
          <t>Support AI Proficiency Certification</t>
        </is>
      </c>
    </row>
    <row r="11" ht="20" customHeight="1">
      <c r="A11" s="46" t="inlineStr">
        <is>
          <t>Data &amp; Analytics</t>
        </is>
      </c>
      <c r="B11" s="47" t="n">
        <v>15</v>
      </c>
      <c r="C11" s="47" t="inlineStr">
        <is>
          <t>Advanced</t>
        </is>
      </c>
      <c r="D11" s="47" t="inlineStr">
        <is>
          <t>Expert</t>
        </is>
      </c>
      <c r="E11" s="47" t="inlineStr">
        <is>
          <t>LLM Evaluation, RAG, Agentic Workflows</t>
        </is>
      </c>
      <c r="F11" s="47" t="n">
        <v>40</v>
      </c>
      <c r="G11" s="47" t="inlineStr">
        <is>
          <t>DeepLearning.AI Dev Certification</t>
        </is>
      </c>
    </row>
    <row r="12" ht="20" customHeight="1">
      <c r="A12" s="48" t="inlineStr">
        <is>
          <t>Executive Leadership</t>
        </is>
      </c>
      <c r="B12" s="49" t="n">
        <v>12</v>
      </c>
      <c r="C12" s="49" t="inlineStr">
        <is>
          <t>None</t>
        </is>
      </c>
      <c r="D12" s="49" t="inlineStr">
        <is>
          <t>Beginner</t>
        </is>
      </c>
      <c r="E12" s="49" t="inlineStr">
        <is>
          <t>AI Strategy, Ethics &amp; Board Reporting</t>
        </is>
      </c>
      <c r="F12" s="49" t="n">
        <v>10</v>
      </c>
      <c r="G12" s="49" t="inlineStr">
        <is>
          <t>Executive AI Leadership Module</t>
        </is>
      </c>
    </row>
    <row r="13" ht="22" customHeight="1">
      <c r="A13" s="50" t="inlineStr">
        <is>
          <t>TOTAL WORKFORCE CAPACITY</t>
        </is>
      </c>
      <c r="C13" s="51">
        <f>SUM(B3:B12)</f>
        <v/>
      </c>
      <c r="D13" s="52" t="inlineStr">
        <is>
          <t>AVERAGE TRAINING HOURS</t>
        </is>
      </c>
      <c r="F13" s="53">
        <f>AVERAGE(F3:F12)</f>
        <v/>
      </c>
      <c r="G13" s="29" t="n"/>
    </row>
  </sheetData>
  <mergeCells count="3">
    <mergeCell ref="A13:B13"/>
    <mergeCell ref="D13:E13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20" customWidth="1" min="2" max="2"/>
    <col width="20" customWidth="1" min="3" max="3"/>
    <col width="22" customWidth="1" min="4" max="4"/>
  </cols>
  <sheetData>
    <row r="1" ht="30" customHeight="1">
      <c r="A1" s="45" t="inlineStr">
        <is>
          <t>Change Readiness Pulse Assessment — Executive Stakeholder View</t>
        </is>
      </c>
    </row>
    <row r="2" ht="22" customHeight="1">
      <c r="A2" s="11" t="n"/>
      <c r="B2" s="11" t="n"/>
      <c r="C2" s="11" t="n"/>
      <c r="D2" s="11" t="n"/>
    </row>
    <row r="3" ht="20" customHeight="1">
      <c r="A3" s="54" t="inlineStr">
        <is>
          <t>Executive AI Vision Clarity</t>
        </is>
      </c>
      <c r="B3" s="55" t="n">
        <v>2</v>
      </c>
      <c r="C3" s="42" t="n">
        <v>4</v>
      </c>
      <c r="D3" s="55" t="inlineStr">
        <is>
          <t>High</t>
        </is>
      </c>
    </row>
    <row r="4" ht="20" customHeight="1">
      <c r="A4" s="56" t="inlineStr">
        <is>
          <t>Board-Level AI Governance Charter</t>
        </is>
      </c>
      <c r="B4" s="57" t="n">
        <v>1</v>
      </c>
      <c r="C4" s="58" t="n">
        <v>4</v>
      </c>
      <c r="D4" s="57" t="inlineStr">
        <is>
          <t>Critical</t>
        </is>
      </c>
    </row>
    <row r="5" ht="20" customHeight="1">
      <c r="A5" s="54" t="inlineStr">
        <is>
          <t>AI Transformation Roadmap Published</t>
        </is>
      </c>
      <c r="B5" s="55" t="n">
        <v>2</v>
      </c>
      <c r="C5" s="42" t="n">
        <v>5</v>
      </c>
      <c r="D5" s="55" t="inlineStr">
        <is>
          <t>High</t>
        </is>
      </c>
    </row>
    <row r="6" ht="20" customHeight="1">
      <c r="A6" s="56" t="inlineStr">
        <is>
          <t>AI Ethics &amp; Responsible AI Policy</t>
        </is>
      </c>
      <c r="B6" s="57" t="n">
        <v>1</v>
      </c>
      <c r="C6" s="58" t="n">
        <v>4</v>
      </c>
      <c r="D6" s="57" t="inlineStr">
        <is>
          <t>Critical</t>
        </is>
      </c>
    </row>
    <row r="7" ht="20" customHeight="1">
      <c r="A7" s="54" t="inlineStr">
        <is>
          <t>Psychological Safety for AI Experimentation</t>
        </is>
      </c>
      <c r="B7" s="55" t="n">
        <v>2</v>
      </c>
      <c r="C7" s="42" t="n">
        <v>4</v>
      </c>
      <c r="D7" s="55" t="inlineStr">
        <is>
          <t>High</t>
        </is>
      </c>
    </row>
    <row r="8" ht="20" customHeight="1">
      <c r="A8" s="59" t="inlineStr">
        <is>
          <t>AI Ambassador / Champion Network</t>
        </is>
      </c>
      <c r="B8" s="60" t="n">
        <v>1</v>
      </c>
      <c r="C8" s="61" t="n">
        <v>4</v>
      </c>
      <c r="D8" s="60" t="inlineStr">
        <is>
          <t>High</t>
        </is>
      </c>
    </row>
    <row r="9" ht="20" customHeight="1">
      <c r="A9" s="54" t="inlineStr">
        <is>
          <t>Employee AI Anxiety Mitigation Program</t>
        </is>
      </c>
      <c r="B9" s="62" t="n">
        <v>2</v>
      </c>
      <c r="C9" s="42" t="n">
        <v>4</v>
      </c>
      <c r="D9" s="62" t="inlineStr">
        <is>
          <t>Medium</t>
        </is>
      </c>
    </row>
    <row r="10" ht="20" customHeight="1">
      <c r="A10" s="63" t="inlineStr">
        <is>
          <t>Internal AI Success Story Communication</t>
        </is>
      </c>
      <c r="B10" s="64" t="n">
        <v>2</v>
      </c>
      <c r="C10" s="65" t="n">
        <v>4</v>
      </c>
      <c r="D10" s="64" t="inlineStr">
        <is>
          <t>Medium</t>
        </is>
      </c>
    </row>
    <row r="11" ht="20" customHeight="1">
      <c r="A11" s="54" t="inlineStr">
        <is>
          <t>AI-Augmented Process Mapping (BPMN)</t>
        </is>
      </c>
      <c r="B11" s="55" t="n">
        <v>2</v>
      </c>
      <c r="C11" s="42" t="n">
        <v>4</v>
      </c>
      <c r="D11" s="55" t="inlineStr">
        <is>
          <t>High</t>
        </is>
      </c>
    </row>
    <row r="12" ht="20" customHeight="1">
      <c r="A12" s="59" t="inlineStr">
        <is>
          <t>Feedback Loop for Tool Adoption Friction</t>
        </is>
      </c>
      <c r="B12" s="60" t="n">
        <v>1</v>
      </c>
      <c r="C12" s="61" t="n">
        <v>4</v>
      </c>
      <c r="D12" s="60" t="inlineStr">
        <is>
          <t>High</t>
        </is>
      </c>
    </row>
    <row r="13" ht="20" customHeight="1">
      <c r="A13" s="54" t="inlineStr">
        <is>
          <t>Department AI Adoption Dashboards Live</t>
        </is>
      </c>
      <c r="B13" s="66" t="n">
        <v>1</v>
      </c>
      <c r="C13" s="42" t="n">
        <v>4</v>
      </c>
      <c r="D13" s="66" t="inlineStr">
        <is>
          <t>Critical</t>
        </is>
      </c>
    </row>
    <row r="14" ht="20" customHeight="1">
      <c r="A14" s="56" t="inlineStr">
        <is>
          <t>Shadow AI Detection &amp; Policy Enforcement</t>
        </is>
      </c>
      <c r="B14" s="57" t="n">
        <v>1</v>
      </c>
      <c r="C14" s="58" t="n">
        <v>4</v>
      </c>
      <c r="D14" s="57" t="inlineStr">
        <is>
          <t>Critical</t>
        </is>
      </c>
    </row>
    <row r="15" ht="20" customHeight="1">
      <c r="A15" s="54" t="inlineStr">
        <is>
          <t>AI Data Classification Policy Active</t>
        </is>
      </c>
      <c r="B15" s="55" t="n">
        <v>2</v>
      </c>
      <c r="C15" s="42" t="n">
        <v>4</v>
      </c>
      <c r="D15" s="55" t="inlineStr">
        <is>
          <t>High</t>
        </is>
      </c>
    </row>
    <row r="16" ht="20" customHeight="1">
      <c r="A16" s="59" t="inlineStr">
        <is>
          <t>Vendor AI Model Vetting Protocol</t>
        </is>
      </c>
      <c r="B16" s="60" t="n">
        <v>1</v>
      </c>
      <c r="C16" s="61" t="n">
        <v>4</v>
      </c>
      <c r="D16" s="60" t="inlineStr">
        <is>
          <t>High</t>
        </is>
      </c>
    </row>
    <row r="17" ht="20" customHeight="1">
      <c r="A17" s="54" t="inlineStr">
        <is>
          <t>Regular AI Risk Review Cadence (Monthly)</t>
        </is>
      </c>
      <c r="B17" s="62" t="n">
        <v>2</v>
      </c>
      <c r="C17" s="42" t="n">
        <v>5</v>
      </c>
      <c r="D17" s="62" t="inlineStr">
        <is>
          <t>Medium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2026-06-23T20:35:12Z</dcterms:created>
  <dcterms:modified xmlns:dcterms="http://purl.org/dc/terms/" xmlns:xsi="http://www.w3.org/2001/XMLSchema-instance" xsi:type="dcterms:W3CDTF">2026-06-23T20:35:12Z</dcterms:modified>
</cp:coreProperties>
</file>